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ent Calculator" sheetId="1" r:id="rId5"/>
    <sheet state="visible" name="Price Guide" sheetId="2" r:id="rId6"/>
  </sheets>
  <definedNames/>
  <calcPr/>
</workbook>
</file>

<file path=xl/sharedStrings.xml><?xml version="1.0" encoding="utf-8"?>
<sst xmlns="http://schemas.openxmlformats.org/spreadsheetml/2006/main" count="97" uniqueCount="84">
  <si>
    <t>BARK &amp; BLOOM  |  FLOWER BAR CALCULATOR</t>
  </si>
  <si>
    <t>BARK &amp; BLOOM  |  FLOWER BAR PRICE GUIDE</t>
  </si>
  <si>
    <t>Choose the quantity of each wearable. Yellow cells are editable; totals update automatically.</t>
  </si>
  <si>
    <t>Wearable</t>
  </si>
  <si>
    <t>Design details</t>
  </si>
  <si>
    <t>Host price</t>
  </si>
  <si>
    <t>Planning note</t>
  </si>
  <si>
    <t>Tattoo ring</t>
  </si>
  <si>
    <t>KT tape + 1 flower</t>
  </si>
  <si>
    <t>EVENT DETAILS</t>
  </si>
  <si>
    <t>EDIT HERE</t>
  </si>
  <si>
    <t>Petite, economical option</t>
  </si>
  <si>
    <t>Floral hairpin / bobby pin</t>
  </si>
  <si>
    <t>BUDGET GOAL</t>
  </si>
  <si>
    <t>1 flower + brass wire</t>
  </si>
  <si>
    <t>Petite, economical option; lovely grouped in braids</t>
  </si>
  <si>
    <t>Wire-wrapped floral ring</t>
  </si>
  <si>
    <t>Up to 3 flowers</t>
  </si>
  <si>
    <t>Quick wire-wrapped design</t>
  </si>
  <si>
    <t>Petite floral tattoo</t>
  </si>
  <si>
    <t>KT tape + 5–10 petite floral elements</t>
  </si>
  <si>
    <t>Applied with KT tape</t>
  </si>
  <si>
    <t>LIVE SUMMARY</t>
  </si>
  <si>
    <t>Alligator floral clip</t>
  </si>
  <si>
    <t>Up to 7 flowers; hair, lapel or boutonnière</t>
  </si>
  <si>
    <t>Versatile for hair, lapel or boutonnière</t>
  </si>
  <si>
    <t>Floral bracelet</t>
  </si>
  <si>
    <t>Prepared bracelet base + up to 7 flowers</t>
  </si>
  <si>
    <t>TOTAL</t>
  </si>
  <si>
    <t>Specialty blank required</t>
  </si>
  <si>
    <t>Floral headband</t>
  </si>
  <si>
    <t>Headband base + up to 7 flowers</t>
  </si>
  <si>
    <t>Event / Client</t>
  </si>
  <si>
    <t>Specialty base required</t>
  </si>
  <si>
    <t>Wedding Flower Bar</t>
  </si>
  <si>
    <t>Magnetic boutonnière</t>
  </si>
  <si>
    <t>$5 magnetic base + ribbon finish + up to 7 flowers</t>
  </si>
  <si>
    <t>Most expensive purchased mechanic; ribbon-wrapped</t>
  </si>
  <si>
    <t>Target event budget</t>
  </si>
  <si>
    <t>Statement floral tattoo</t>
  </si>
  <si>
    <t>4–6 inch design + 10–15+ floral elements</t>
  </si>
  <si>
    <t>Time-intensive body application</t>
  </si>
  <si>
    <t>Handheld wristlet bouquet</t>
  </si>
  <si>
    <t>Handmade wired armature + approximately 12 trailing flowers</t>
  </si>
  <si>
    <t>Time-intensive handmade armature; premium statement piece</t>
  </si>
  <si>
    <t>Wearable pieces</t>
  </si>
  <si>
    <t>HOSTED EXPERIENCE FEES</t>
  </si>
  <si>
    <t>Hosted Flower Bar fee</t>
  </si>
  <si>
    <t>Travel fee for current wedding</t>
  </si>
  <si>
    <t>Additional attendant, if needed</t>
  </si>
  <si>
    <t>The hosted fee covers planning, floral preparation, curated display, tools and supplies, setup, on-site design assistance for up to two hours, and breakdown. Adjust the additional-attendant amount in the calculator when the guest count or service pace requires help.</t>
  </si>
  <si>
    <t>Estimated participating guests</t>
  </si>
  <si>
    <t>Remaining / (over)</t>
  </si>
  <si>
    <t>Participating guests</t>
  </si>
  <si>
    <t>Extra / unserved guests</t>
  </si>
  <si>
    <t>Travel fee</t>
  </si>
  <si>
    <t>Wearable inventory</t>
  </si>
  <si>
    <t>Additional attendant</t>
  </si>
  <si>
    <t>Event fees</t>
  </si>
  <si>
    <t>Other adjustment</t>
  </si>
  <si>
    <t>Subtotal</t>
  </si>
  <si>
    <t>Optional sales tax rate</t>
  </si>
  <si>
    <t>Grand total</t>
  </si>
  <si>
    <t>CURATED WEARABLE INVENTORY</t>
  </si>
  <si>
    <t>Wearable floral piece</t>
  </si>
  <si>
    <t>What it includes</t>
  </si>
  <si>
    <t>Price</t>
  </si>
  <si>
    <t>Quantity</t>
  </si>
  <si>
    <t>Line total</t>
  </si>
  <si>
    <t xml:space="preserve">18 inch Necklace </t>
  </si>
  <si>
    <t>18 inch necklace + 1 flower</t>
  </si>
  <si>
    <t>Bracelet (Ribbon attachment)</t>
  </si>
  <si>
    <t>Ribbon + up to 5 flowers</t>
  </si>
  <si>
    <t>Brass wire wrap-ring</t>
  </si>
  <si>
    <t xml:space="preserve"> Up to 3 inch design( KT tape) + 5–10 petite floral elements</t>
  </si>
  <si>
    <t>Premium Bracelet</t>
  </si>
  <si>
    <t>Premium Brass bracelet base + up to 7 flowers</t>
  </si>
  <si>
    <t>Premium boutonnière</t>
  </si>
  <si>
    <t>Premium Magnetic base + ribbon finish + up to 7 flowers</t>
  </si>
  <si>
    <t>Up to 6 inch design (KT tape) + 10-15 floral elements</t>
  </si>
  <si>
    <t>Premium Handmade wired hoop handle +12 trailing flowers</t>
  </si>
  <si>
    <t>WEARABLE INVENTORY TOTAL</t>
  </si>
  <si>
    <t xml:space="preserve">Suggested sign: Visit the Flower Bar early and choose your wearable while the garden lasts. </t>
  </si>
  <si>
    <t>Pricing assumes Bark &amp; Bloom's seasonal floral selection. Premium or specifically requested blooms may add $5–$15 per piece. The host purchases a curated quantity of wearables; guests choose from the available collection while supplies last.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</si>
</sst>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0;[Red](&quot;$&quot;#,##0.00)"/>
  </numFmts>
  <fonts count="13">
    <font>
      <sz val="11.0"/>
      <color rgb="FF000000"/>
      <name val="Carlito"/>
      <scheme val="minor"/>
    </font>
    <font>
      <b/>
      <sz val="16.0"/>
      <color rgb="FFFFFFFF"/>
      <name val="Georgia"/>
    </font>
    <font>
      <i/>
      <sz val="11.0"/>
      <color rgb="FF2E332F"/>
      <name val="Aptos"/>
    </font>
    <font>
      <sz val="11.0"/>
      <color rgb="FF2E332F"/>
      <name val="Aptos"/>
    </font>
    <font>
      <b/>
      <sz val="11.0"/>
      <color rgb="FFFFFFFF"/>
      <name val="Carlito"/>
    </font>
    <font>
      <sz val="11.0"/>
      <color theme="1"/>
      <name val="Carlito"/>
    </font>
    <font>
      <b/>
      <sz val="11.0"/>
      <color rgb="FF2E332F"/>
      <name val="Aptos"/>
    </font>
    <font/>
    <font>
      <color theme="1"/>
      <name val="Carlito"/>
    </font>
    <font>
      <sz val="10.0"/>
      <color rgb="FF2E332F"/>
      <name val="Carlito"/>
    </font>
    <font>
      <sz val="11.0"/>
      <color rgb="FF2E332F"/>
      <name val="Arial"/>
    </font>
    <font>
      <i/>
      <sz val="11.0"/>
      <color rgb="FF2E332F"/>
      <name val="Arial"/>
    </font>
    <font>
      <sz val="9.0"/>
      <color rgb="FF2E332F"/>
      <name val="Aptos"/>
    </font>
  </fonts>
  <fills count="9">
    <fill>
      <patternFill patternType="none"/>
    </fill>
    <fill>
      <patternFill patternType="lightGray"/>
    </fill>
    <fill>
      <patternFill patternType="solid">
        <fgColor rgb="FF34463A"/>
        <bgColor rgb="FF34463A"/>
      </patternFill>
    </fill>
    <fill>
      <patternFill patternType="solid">
        <fgColor rgb="FFF5F0E8"/>
        <bgColor rgb="FFF5F0E8"/>
      </patternFill>
    </fill>
    <fill>
      <patternFill patternType="solid">
        <fgColor rgb="FF536B57"/>
        <bgColor rgb="FF536B57"/>
      </patternFill>
    </fill>
    <fill>
      <patternFill patternType="solid">
        <fgColor rgb="FFE9D8D0"/>
        <bgColor rgb="FFE9D8D0"/>
      </patternFill>
    </fill>
    <fill>
      <patternFill patternType="solid">
        <fgColor rgb="FFA1845C"/>
        <bgColor rgb="FFA1845C"/>
      </patternFill>
    </fill>
    <fill>
      <patternFill patternType="solid">
        <fgColor rgb="FFFFF3C7"/>
        <bgColor rgb="FFFFF3C7"/>
      </patternFill>
    </fill>
    <fill>
      <patternFill patternType="solid">
        <fgColor rgb="FFF3E8D3"/>
        <bgColor rgb="FFF3E8D3"/>
      </patternFill>
    </fill>
  </fills>
  <borders count="13">
    <border/>
    <border>
      <bottom style="thin">
        <color rgb="FFE5E1DA"/>
      </bottom>
    </border>
    <border>
      <top style="thin">
        <color rgb="FFE5E1DA"/>
      </top>
      <bottom style="thin">
        <color rgb="FFE5E1DA"/>
      </bottom>
    </border>
    <border>
      <left style="thin">
        <color rgb="FFE5E1DA"/>
      </left>
      <top style="thin">
        <color rgb="FFE5E1DA"/>
      </top>
    </border>
    <border>
      <right style="thin">
        <color rgb="FFE5E1DA"/>
      </right>
      <top style="thin">
        <color rgb="FFE5E1DA"/>
      </top>
    </border>
    <border>
      <top style="thin">
        <color rgb="FFE5E1DA"/>
      </top>
    </border>
    <border>
      <left style="thin">
        <color rgb="FFE5E1DA"/>
      </left>
    </border>
    <border>
      <right style="thin">
        <color rgb="FFE5E1DA"/>
      </right>
    </border>
    <border>
      <left style="thin">
        <color rgb="FFE5E1DA"/>
      </left>
      <bottom style="thin">
        <color rgb="FFE5E1DA"/>
      </bottom>
    </border>
    <border>
      <right style="thin">
        <color rgb="FFE5E1DA"/>
      </right>
      <bottom style="thin">
        <color rgb="FFE5E1DA"/>
      </bottom>
    </border>
    <border>
      <left style="medium">
        <color rgb="FFA1845C"/>
      </left>
      <top style="medium">
        <color rgb="FFA1845C"/>
      </top>
      <bottom style="medium">
        <color rgb="FFA1845C"/>
      </bottom>
    </border>
    <border>
      <right style="medium">
        <color rgb="FFA1845C"/>
      </right>
      <top style="medium">
        <color rgb="FFA1845C"/>
      </top>
      <bottom style="medium">
        <color rgb="FFA1845C"/>
      </bottom>
    </border>
    <border>
      <top style="medium">
        <color rgb="FFA1845C"/>
      </top>
      <bottom style="medium">
        <color rgb="FFA1845C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horizontal="center"/>
    </xf>
    <xf borderId="0" fillId="0" fontId="3" numFmtId="0" xfId="0" applyFont="1"/>
    <xf borderId="1" fillId="4" fontId="4" numFmtId="0" xfId="0" applyAlignment="1" applyBorder="1" applyFill="1" applyFont="1">
      <alignment horizontal="center" shrinkToFit="0" wrapText="1"/>
    </xf>
    <xf borderId="2" fillId="0" fontId="5" numFmtId="0" xfId="0" applyAlignment="1" applyBorder="1" applyFont="1">
      <alignment shrinkToFit="0" wrapText="1"/>
    </xf>
    <xf borderId="3" fillId="4" fontId="6" numFmtId="0" xfId="0" applyBorder="1" applyFill="1" applyFont="1"/>
    <xf borderId="2" fillId="0" fontId="5" numFmtId="164" xfId="0" applyAlignment="1" applyBorder="1" applyFont="1" applyNumberFormat="1">
      <alignment shrinkToFit="0" wrapText="1"/>
    </xf>
    <xf borderId="4" fillId="4" fontId="6" numFmtId="0" xfId="0" applyBorder="1" applyFill="1" applyFont="1"/>
    <xf borderId="3" fillId="5" fontId="6" numFmtId="0" xfId="0" applyAlignment="1" applyBorder="1" applyFill="1" applyFont="1">
      <alignment horizontal="center"/>
    </xf>
    <xf borderId="5" fillId="0" fontId="7" numFmtId="0" xfId="0" applyBorder="1" applyFont="1"/>
    <xf borderId="4" fillId="0" fontId="7" numFmtId="0" xfId="0" applyBorder="1" applyFont="1"/>
    <xf borderId="3" fillId="6" fontId="6" numFmtId="0" xfId="0" applyBorder="1" applyFill="1" applyFont="1"/>
    <xf borderId="4" fillId="6" fontId="6" numFmtId="0" xfId="0" applyBorder="1" applyFill="1" applyFont="1"/>
    <xf borderId="6" fillId="0" fontId="3" numFmtId="0" xfId="0" applyBorder="1" applyFont="1"/>
    <xf borderId="7" fillId="7" fontId="3" numFmtId="0" xfId="0" applyBorder="1" applyFill="1" applyFont="1"/>
    <xf borderId="7" fillId="7" fontId="3" numFmtId="164" xfId="0" applyBorder="1" applyFill="1" applyFont="1" applyNumberFormat="1"/>
    <xf borderId="0" fillId="6" fontId="4" numFmtId="0" xfId="0" applyFill="1" applyFont="1"/>
    <xf borderId="0" fillId="0" fontId="8" numFmtId="0" xfId="0" applyFont="1"/>
    <xf borderId="0" fillId="0" fontId="5" numFmtId="164" xfId="0" applyFont="1" applyNumberFormat="1"/>
    <xf borderId="0" fillId="3" fontId="9" numFmtId="0" xfId="0" applyAlignment="1" applyFill="1" applyFont="1">
      <alignment shrinkToFit="0" wrapText="1"/>
    </xf>
    <xf borderId="7" fillId="0" fontId="3" numFmtId="3" xfId="0" applyBorder="1" applyFont="1" applyNumberFormat="1"/>
    <xf borderId="7" fillId="7" fontId="3" numFmtId="3" xfId="0" applyBorder="1" applyFill="1" applyFont="1" applyNumberFormat="1"/>
    <xf borderId="8" fillId="0" fontId="3" numFmtId="0" xfId="0" applyBorder="1" applyFont="1"/>
    <xf borderId="1" fillId="0" fontId="7" numFmtId="0" xfId="0" applyBorder="1" applyFont="1"/>
    <xf borderId="9" fillId="0" fontId="3" numFmtId="165" xfId="0" applyBorder="1" applyFont="1" applyNumberFormat="1"/>
    <xf borderId="7" fillId="0" fontId="3" numFmtId="164" xfId="0" applyBorder="1" applyFont="1" applyNumberFormat="1"/>
    <xf borderId="9" fillId="7" fontId="3" numFmtId="10" xfId="0" applyBorder="1" applyFill="1" applyFont="1" applyNumberFormat="1"/>
    <xf borderId="10" fillId="8" fontId="6" numFmtId="0" xfId="0" applyBorder="1" applyFill="1" applyFont="1"/>
    <xf borderId="11" fillId="8" fontId="6" numFmtId="164" xfId="0" applyBorder="1" applyFill="1" applyFont="1" applyNumberFormat="1"/>
    <xf borderId="0" fillId="4" fontId="6" numFmtId="0" xfId="0" applyAlignment="1" applyFill="1" applyFont="1">
      <alignment horizontal="left"/>
    </xf>
    <xf borderId="1" fillId="5" fontId="6" numFmtId="0" xfId="0" applyAlignment="1" applyBorder="1" applyFill="1" applyFont="1">
      <alignment horizontal="center" shrinkToFit="0" wrapText="1"/>
    </xf>
    <xf borderId="2" fillId="0" fontId="3" numFmtId="0" xfId="0" applyAlignment="1" applyBorder="1" applyFont="1">
      <alignment shrinkToFit="0" wrapText="1"/>
    </xf>
    <xf borderId="2" fillId="0" fontId="3" numFmtId="164" xfId="0" applyAlignment="1" applyBorder="1" applyFont="1" applyNumberFormat="1">
      <alignment shrinkToFit="0" wrapText="1"/>
    </xf>
    <xf borderId="2" fillId="7" fontId="10" numFmtId="3" xfId="0" applyAlignment="1" applyBorder="1" applyFill="1" applyFont="1" applyNumberFormat="1">
      <alignment horizontal="center" shrinkToFit="0" wrapText="1"/>
    </xf>
    <xf borderId="2" fillId="0" fontId="10" numFmtId="0" xfId="0" applyAlignment="1" applyBorder="1" applyFont="1">
      <alignment readingOrder="0" shrinkToFit="0" wrapText="1"/>
    </xf>
    <xf borderId="2" fillId="0" fontId="10" numFmtId="164" xfId="0" applyAlignment="1" applyBorder="1" applyFont="1" applyNumberFormat="1">
      <alignment readingOrder="0" shrinkToFit="0" wrapText="1"/>
    </xf>
    <xf borderId="2" fillId="7" fontId="10" numFmtId="3" xfId="0" applyAlignment="1" applyBorder="1" applyFill="1" applyFont="1" applyNumberFormat="1">
      <alignment horizontal="center" readingOrder="0" shrinkToFit="0" wrapText="1"/>
    </xf>
    <xf borderId="2" fillId="7" fontId="3" numFmtId="3" xfId="0" applyAlignment="1" applyBorder="1" applyFill="1" applyFont="1" applyNumberFormat="1">
      <alignment horizontal="center" shrinkToFit="0" wrapText="1"/>
    </xf>
    <xf borderId="12" fillId="0" fontId="7" numFmtId="0" xfId="0" applyBorder="1" applyFont="1"/>
    <xf borderId="0" fillId="3" fontId="11" numFmtId="0" xfId="0" applyAlignment="1" applyFill="1" applyFont="1">
      <alignment horizontal="center" shrinkToFit="0" wrapText="1"/>
    </xf>
    <xf borderId="0" fillId="0" fontId="1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5.0"/>
    <col customWidth="1" min="2" max="2" width="48.0"/>
    <col customWidth="1" min="3" max="3" width="13.0"/>
    <col customWidth="1" min="4" max="4" width="12.0"/>
    <col customWidth="1" min="5" max="5" width="15.0"/>
    <col customWidth="1" min="6" max="6" width="4.0"/>
    <col customWidth="1" min="7" max="7" width="25.0"/>
    <col customWidth="1" min="8" max="8" width="17.0"/>
    <col customWidth="1" min="9" max="26" width="8.63"/>
  </cols>
  <sheetData>
    <row r="1" ht="33.75" customHeight="1">
      <c r="A1" s="1" t="s">
        <v>0</v>
      </c>
    </row>
    <row r="2">
      <c r="A2" s="3" t="s">
        <v>2</v>
      </c>
    </row>
    <row r="3">
      <c r="A3" s="4"/>
      <c r="B3" s="4"/>
      <c r="C3" s="4"/>
      <c r="D3" s="4"/>
      <c r="E3" s="4"/>
      <c r="F3" s="4"/>
      <c r="G3" s="4"/>
      <c r="H3" s="4"/>
    </row>
    <row r="4">
      <c r="A4" s="7" t="s">
        <v>9</v>
      </c>
      <c r="B4" s="9" t="s">
        <v>10</v>
      </c>
      <c r="C4" s="10" t="s">
        <v>13</v>
      </c>
      <c r="D4" s="11"/>
      <c r="E4" s="12"/>
      <c r="F4" s="4"/>
      <c r="G4" s="13" t="s">
        <v>22</v>
      </c>
      <c r="H4" s="14" t="s">
        <v>28</v>
      </c>
    </row>
    <row r="5">
      <c r="A5" s="15" t="s">
        <v>32</v>
      </c>
      <c r="B5" s="16" t="s">
        <v>34</v>
      </c>
      <c r="C5" s="15" t="s">
        <v>38</v>
      </c>
      <c r="E5" s="17">
        <v>750.0</v>
      </c>
      <c r="F5" s="4"/>
      <c r="G5" s="15" t="s">
        <v>45</v>
      </c>
      <c r="H5" s="22">
        <f>SUM(D15:D26)</f>
        <v>0</v>
      </c>
    </row>
    <row r="6">
      <c r="A6" s="15" t="s">
        <v>51</v>
      </c>
      <c r="B6" s="23">
        <v>15.0</v>
      </c>
      <c r="C6" s="24" t="s">
        <v>52</v>
      </c>
      <c r="D6" s="25"/>
      <c r="E6" s="26">
        <f>E5-H11</f>
        <v>300</v>
      </c>
      <c r="F6" s="4"/>
      <c r="G6" s="15" t="s">
        <v>53</v>
      </c>
      <c r="H6" s="22">
        <f>B6</f>
        <v>15</v>
      </c>
    </row>
    <row r="7">
      <c r="A7" s="15" t="s">
        <v>47</v>
      </c>
      <c r="B7" s="17">
        <v>350.0</v>
      </c>
      <c r="C7" s="4"/>
      <c r="D7" s="4"/>
      <c r="E7" s="4"/>
      <c r="F7" s="4"/>
      <c r="G7" s="15" t="s">
        <v>54</v>
      </c>
      <c r="H7" s="22">
        <f>MAX(H6-H5,0)</f>
        <v>15</v>
      </c>
    </row>
    <row r="8">
      <c r="A8" s="15" t="s">
        <v>55</v>
      </c>
      <c r="B8" s="17">
        <v>100.0</v>
      </c>
      <c r="C8" s="4"/>
      <c r="D8" s="4"/>
      <c r="E8" s="4"/>
      <c r="F8" s="4"/>
      <c r="G8" s="15" t="s">
        <v>56</v>
      </c>
      <c r="H8" s="27">
        <f>SUM(E15:E26)</f>
        <v>0</v>
      </c>
    </row>
    <row r="9">
      <c r="A9" s="15" t="s">
        <v>57</v>
      </c>
      <c r="B9" s="17">
        <v>0.0</v>
      </c>
      <c r="C9" s="4"/>
      <c r="D9" s="4"/>
      <c r="E9" s="4"/>
      <c r="F9" s="4"/>
      <c r="G9" s="15" t="s">
        <v>58</v>
      </c>
      <c r="H9" s="27">
        <f>SUM(B7:B10)</f>
        <v>450</v>
      </c>
    </row>
    <row r="10">
      <c r="A10" s="15" t="s">
        <v>59</v>
      </c>
      <c r="B10" s="17">
        <v>0.0</v>
      </c>
      <c r="C10" s="4"/>
      <c r="D10" s="4"/>
      <c r="E10" s="4"/>
      <c r="F10" s="4"/>
      <c r="G10" s="15" t="s">
        <v>60</v>
      </c>
      <c r="H10" s="27">
        <f>H8+H9</f>
        <v>450</v>
      </c>
    </row>
    <row r="11">
      <c r="A11" s="24" t="s">
        <v>61</v>
      </c>
      <c r="B11" s="28">
        <v>0.0</v>
      </c>
      <c r="C11" s="4"/>
      <c r="D11" s="4"/>
      <c r="E11" s="4"/>
      <c r="F11" s="4"/>
      <c r="G11" s="29" t="s">
        <v>62</v>
      </c>
      <c r="H11" s="30">
        <f>H10*(1+B11)</f>
        <v>450</v>
      </c>
    </row>
    <row r="12">
      <c r="A12" s="4"/>
      <c r="B12" s="4"/>
      <c r="C12" s="4"/>
      <c r="D12" s="4"/>
      <c r="E12" s="4"/>
      <c r="F12" s="4"/>
      <c r="G12" s="4"/>
      <c r="H12" s="4"/>
    </row>
    <row r="13">
      <c r="A13" s="31" t="s">
        <v>63</v>
      </c>
      <c r="F13" s="4"/>
      <c r="G13" s="4"/>
      <c r="H13" s="4"/>
    </row>
    <row r="14">
      <c r="A14" s="32" t="s">
        <v>64</v>
      </c>
      <c r="B14" s="32" t="s">
        <v>65</v>
      </c>
      <c r="C14" s="32" t="s">
        <v>66</v>
      </c>
      <c r="D14" s="32" t="s">
        <v>67</v>
      </c>
      <c r="E14" s="32" t="s">
        <v>68</v>
      </c>
      <c r="F14" s="4"/>
      <c r="G14" s="4"/>
      <c r="H14" s="4"/>
    </row>
    <row r="15" ht="30.75" customHeight="1">
      <c r="A15" s="33" t="s">
        <v>7</v>
      </c>
      <c r="B15" s="33" t="s">
        <v>8</v>
      </c>
      <c r="C15" s="34">
        <v>7.0</v>
      </c>
      <c r="D15" s="35">
        <v>0.0</v>
      </c>
      <c r="E15" s="34">
        <f t="shared" ref="E15:E26" si="1">C15*D15</f>
        <v>0</v>
      </c>
      <c r="F15" s="4"/>
      <c r="G15" s="4"/>
      <c r="H15" s="4"/>
    </row>
    <row r="16" ht="30.75" customHeight="1">
      <c r="A16" s="36" t="s">
        <v>69</v>
      </c>
      <c r="B16" s="36" t="s">
        <v>70</v>
      </c>
      <c r="C16" s="37">
        <v>10.0</v>
      </c>
      <c r="D16" s="38">
        <v>0.0</v>
      </c>
      <c r="E16" s="34">
        <f t="shared" si="1"/>
        <v>0</v>
      </c>
      <c r="F16" s="4"/>
      <c r="G16" s="4"/>
      <c r="H16" s="4"/>
    </row>
    <row r="17" ht="30.75" customHeight="1">
      <c r="A17" s="36" t="s">
        <v>71</v>
      </c>
      <c r="B17" s="36" t="s">
        <v>72</v>
      </c>
      <c r="C17" s="37">
        <v>18.0</v>
      </c>
      <c r="D17" s="38">
        <v>0.0</v>
      </c>
      <c r="E17" s="34">
        <f t="shared" si="1"/>
        <v>0</v>
      </c>
      <c r="F17" s="4"/>
      <c r="G17" s="4"/>
      <c r="H17" s="4"/>
    </row>
    <row r="18" ht="30.75" customHeight="1">
      <c r="A18" s="33" t="s">
        <v>12</v>
      </c>
      <c r="B18" s="33" t="s">
        <v>14</v>
      </c>
      <c r="C18" s="37">
        <v>4.0</v>
      </c>
      <c r="D18" s="35">
        <v>0.0</v>
      </c>
      <c r="E18" s="34">
        <f t="shared" si="1"/>
        <v>0</v>
      </c>
      <c r="F18" s="4"/>
      <c r="G18" s="4"/>
      <c r="H18" s="4"/>
    </row>
    <row r="19" ht="30.75" customHeight="1">
      <c r="A19" s="36" t="s">
        <v>73</v>
      </c>
      <c r="B19" s="33" t="s">
        <v>17</v>
      </c>
      <c r="C19" s="34">
        <v>12.0</v>
      </c>
      <c r="D19" s="39">
        <v>0.0</v>
      </c>
      <c r="E19" s="34">
        <f t="shared" si="1"/>
        <v>0</v>
      </c>
      <c r="F19" s="4"/>
      <c r="G19" s="4"/>
      <c r="H19" s="4"/>
    </row>
    <row r="20" ht="30.75" customHeight="1">
      <c r="A20" s="33" t="s">
        <v>19</v>
      </c>
      <c r="B20" s="36" t="s">
        <v>74</v>
      </c>
      <c r="C20" s="34">
        <v>20.0</v>
      </c>
      <c r="D20" s="39">
        <v>0.0</v>
      </c>
      <c r="E20" s="34">
        <f t="shared" si="1"/>
        <v>0</v>
      </c>
      <c r="F20" s="4"/>
      <c r="G20" s="4"/>
      <c r="H20" s="4"/>
    </row>
    <row r="21" ht="30.75" customHeight="1">
      <c r="A21" s="33" t="s">
        <v>23</v>
      </c>
      <c r="B21" s="33" t="s">
        <v>24</v>
      </c>
      <c r="C21" s="34">
        <v>25.0</v>
      </c>
      <c r="D21" s="39">
        <v>0.0</v>
      </c>
      <c r="E21" s="34">
        <f t="shared" si="1"/>
        <v>0</v>
      </c>
      <c r="F21" s="4"/>
      <c r="G21" s="4"/>
      <c r="H21" s="4"/>
    </row>
    <row r="22" ht="30.75" customHeight="1">
      <c r="A22" s="36" t="s">
        <v>75</v>
      </c>
      <c r="B22" s="36" t="s">
        <v>76</v>
      </c>
      <c r="C22" s="37">
        <v>35.0</v>
      </c>
      <c r="D22" s="39">
        <v>0.0</v>
      </c>
      <c r="E22" s="34">
        <f t="shared" si="1"/>
        <v>0</v>
      </c>
      <c r="F22" s="4"/>
      <c r="G22" s="4"/>
      <c r="H22" s="4"/>
    </row>
    <row r="23" ht="30.75" customHeight="1">
      <c r="A23" s="33" t="s">
        <v>30</v>
      </c>
      <c r="B23" s="33" t="s">
        <v>31</v>
      </c>
      <c r="C23" s="37">
        <v>25.0</v>
      </c>
      <c r="D23" s="39">
        <v>0.0</v>
      </c>
      <c r="E23" s="34">
        <f t="shared" si="1"/>
        <v>0</v>
      </c>
      <c r="F23" s="4"/>
      <c r="G23" s="4"/>
      <c r="H23" s="4"/>
    </row>
    <row r="24" ht="30.75" customHeight="1">
      <c r="A24" s="36" t="s">
        <v>77</v>
      </c>
      <c r="B24" s="36" t="s">
        <v>78</v>
      </c>
      <c r="C24" s="34">
        <v>35.0</v>
      </c>
      <c r="D24" s="39">
        <v>0.0</v>
      </c>
      <c r="E24" s="34">
        <f t="shared" si="1"/>
        <v>0</v>
      </c>
      <c r="F24" s="4"/>
      <c r="G24" s="4"/>
      <c r="H24" s="4"/>
    </row>
    <row r="25" ht="30.75" customHeight="1">
      <c r="A25" s="33" t="s">
        <v>39</v>
      </c>
      <c r="B25" s="36" t="s">
        <v>79</v>
      </c>
      <c r="C25" s="37">
        <v>45.0</v>
      </c>
      <c r="D25" s="39">
        <v>0.0</v>
      </c>
      <c r="E25" s="34">
        <f t="shared" si="1"/>
        <v>0</v>
      </c>
      <c r="F25" s="4"/>
      <c r="G25" s="4"/>
      <c r="H25" s="4"/>
    </row>
    <row r="26" ht="30.75" customHeight="1">
      <c r="A26" s="33" t="s">
        <v>42</v>
      </c>
      <c r="B26" s="36" t="s">
        <v>80</v>
      </c>
      <c r="C26" s="37">
        <v>55.0</v>
      </c>
      <c r="D26" s="39">
        <v>0.0</v>
      </c>
      <c r="E26" s="34">
        <f t="shared" si="1"/>
        <v>0</v>
      </c>
      <c r="F26" s="4"/>
      <c r="G26" s="4"/>
      <c r="H26" s="4"/>
    </row>
    <row r="27" ht="15.75" customHeight="1">
      <c r="A27" s="29" t="s">
        <v>81</v>
      </c>
      <c r="B27" s="40"/>
      <c r="C27" s="40"/>
      <c r="D27" s="40"/>
      <c r="E27" s="30">
        <f>SUM(E15:E26)</f>
        <v>0</v>
      </c>
      <c r="F27" s="4"/>
      <c r="G27" s="4"/>
      <c r="H27" s="4"/>
    </row>
    <row r="28" ht="15.75" customHeight="1">
      <c r="A28" s="4"/>
      <c r="B28" s="4"/>
      <c r="C28" s="4"/>
      <c r="D28" s="4"/>
      <c r="E28" s="4"/>
      <c r="F28" s="4"/>
      <c r="G28" s="4"/>
      <c r="H28" s="4"/>
    </row>
    <row r="29" ht="33.75" customHeight="1">
      <c r="A29" s="41" t="s">
        <v>82</v>
      </c>
    </row>
    <row r="30" ht="15.75" customHeight="1">
      <c r="A30" s="4"/>
      <c r="B30" s="4"/>
      <c r="C30" s="4"/>
      <c r="D30" s="4"/>
      <c r="E30" s="4"/>
      <c r="F30" s="4"/>
      <c r="G30" s="4"/>
      <c r="H30" s="4"/>
    </row>
    <row r="31" ht="15.75" customHeight="1">
      <c r="A31" s="42" t="s">
        <v>83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9">
    <mergeCell ref="A29:H29"/>
    <mergeCell ref="A31:H32"/>
    <mergeCell ref="A1:H1"/>
    <mergeCell ref="A2:H2"/>
    <mergeCell ref="C4:E4"/>
    <mergeCell ref="C5:D5"/>
    <mergeCell ref="C6:D6"/>
    <mergeCell ref="A13:E13"/>
    <mergeCell ref="A27:D27"/>
  </mergeCells>
  <dataValidations>
    <dataValidation type="decimal" allowBlank="1" sqref="D15:D26">
      <formula1>0.0</formula1>
      <formula2>250.0</formula2>
    </dataValidation>
    <dataValidation type="decimal" allowBlank="1" sqref="B6">
      <formula1>0.0</formula1>
      <formula2>500.0</formula2>
    </dataValidation>
  </dataValidations>
  <printOptions/>
  <pageMargins bottom="0.75" footer="0.0" header="0.0" left="0.25" right="0.25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7.0"/>
    <col customWidth="1" min="2" max="2" width="52.0"/>
    <col customWidth="1" min="3" max="3" width="15.0"/>
    <col customWidth="1" min="4" max="4" width="42.0"/>
    <col customWidth="1" min="5" max="26" width="8.63"/>
  </cols>
  <sheetData>
    <row r="1">
      <c r="A1" s="2" t="s">
        <v>1</v>
      </c>
    </row>
    <row r="3">
      <c r="A3" s="5" t="s">
        <v>3</v>
      </c>
      <c r="B3" s="5" t="s">
        <v>4</v>
      </c>
      <c r="C3" s="5" t="s">
        <v>5</v>
      </c>
      <c r="D3" s="5" t="s">
        <v>6</v>
      </c>
    </row>
    <row r="4" ht="36.0" customHeight="1">
      <c r="A4" s="6" t="s">
        <v>7</v>
      </c>
      <c r="B4" s="6" t="s">
        <v>8</v>
      </c>
      <c r="C4" s="8">
        <v>7.0</v>
      </c>
      <c r="D4" s="6" t="s">
        <v>11</v>
      </c>
    </row>
    <row r="5" ht="36.0" customHeight="1">
      <c r="A5" s="6" t="s">
        <v>12</v>
      </c>
      <c r="B5" s="6" t="s">
        <v>14</v>
      </c>
      <c r="C5" s="8">
        <v>7.0</v>
      </c>
      <c r="D5" s="6" t="s">
        <v>15</v>
      </c>
    </row>
    <row r="6" ht="36.0" customHeight="1">
      <c r="A6" s="6" t="s">
        <v>16</v>
      </c>
      <c r="B6" s="6" t="s">
        <v>17</v>
      </c>
      <c r="C6" s="8">
        <v>12.0</v>
      </c>
      <c r="D6" s="6" t="s">
        <v>18</v>
      </c>
    </row>
    <row r="7" ht="36.0" customHeight="1">
      <c r="A7" s="6" t="s">
        <v>19</v>
      </c>
      <c r="B7" s="6" t="s">
        <v>20</v>
      </c>
      <c r="C7" s="8">
        <v>20.0</v>
      </c>
      <c r="D7" s="6" t="s">
        <v>21</v>
      </c>
    </row>
    <row r="8" ht="36.0" customHeight="1">
      <c r="A8" s="6" t="s">
        <v>23</v>
      </c>
      <c r="B8" s="6" t="s">
        <v>24</v>
      </c>
      <c r="C8" s="8">
        <v>25.0</v>
      </c>
      <c r="D8" s="6" t="s">
        <v>25</v>
      </c>
    </row>
    <row r="9" ht="36.0" customHeight="1">
      <c r="A9" s="6" t="s">
        <v>26</v>
      </c>
      <c r="B9" s="6" t="s">
        <v>27</v>
      </c>
      <c r="C9" s="8">
        <v>25.0</v>
      </c>
      <c r="D9" s="6" t="s">
        <v>29</v>
      </c>
    </row>
    <row r="10" ht="36.0" customHeight="1">
      <c r="A10" s="6" t="s">
        <v>30</v>
      </c>
      <c r="B10" s="6" t="s">
        <v>31</v>
      </c>
      <c r="C10" s="8">
        <v>30.0</v>
      </c>
      <c r="D10" s="6" t="s">
        <v>33</v>
      </c>
    </row>
    <row r="11" ht="36.0" customHeight="1">
      <c r="A11" s="6" t="s">
        <v>35</v>
      </c>
      <c r="B11" s="6" t="s">
        <v>36</v>
      </c>
      <c r="C11" s="8">
        <v>35.0</v>
      </c>
      <c r="D11" s="6" t="s">
        <v>37</v>
      </c>
    </row>
    <row r="12" ht="36.0" customHeight="1">
      <c r="A12" s="6" t="s">
        <v>39</v>
      </c>
      <c r="B12" s="6" t="s">
        <v>40</v>
      </c>
      <c r="C12" s="8">
        <v>45.0</v>
      </c>
      <c r="D12" s="6" t="s">
        <v>41</v>
      </c>
    </row>
    <row r="13" ht="36.0" customHeight="1">
      <c r="A13" s="6" t="s">
        <v>42</v>
      </c>
      <c r="B13" s="6" t="s">
        <v>43</v>
      </c>
      <c r="C13" s="8">
        <v>55.0</v>
      </c>
      <c r="D13" s="6" t="s">
        <v>44</v>
      </c>
    </row>
    <row r="15">
      <c r="A15" s="18" t="s">
        <v>46</v>
      </c>
    </row>
    <row r="16">
      <c r="A16" s="19" t="s">
        <v>47</v>
      </c>
      <c r="B16" s="20">
        <v>350.0</v>
      </c>
    </row>
    <row r="17">
      <c r="A17" s="19" t="s">
        <v>48</v>
      </c>
      <c r="B17" s="20">
        <v>100.0</v>
      </c>
    </row>
    <row r="18">
      <c r="A18" s="19" t="s">
        <v>49</v>
      </c>
      <c r="B18" s="20">
        <v>150.0</v>
      </c>
    </row>
    <row r="20">
      <c r="A20" s="21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D1"/>
    <mergeCell ref="A15:D15"/>
    <mergeCell ref="A20:D21"/>
  </mergeCells>
  <printOptions/>
  <pageMargins bottom="0.75" footer="0.0" header="0.0" left="0.7" right="0.7" top="0.75"/>
  <pageSetup orientation="landscape"/>
  <drawing r:id="rId1"/>
</worksheet>
</file>